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10" windowWidth="11880" windowHeight="5835" tabRatio="832" activeTab="5"/>
  </bookViews>
  <sheets>
    <sheet name="CA PAR POLES" sheetId="1" r:id="rId1"/>
    <sheet name="CA PAR ZG" sheetId="2" r:id="rId2"/>
    <sheet name="CPT DE RT CONSO" sheetId="3" r:id="rId3"/>
    <sheet name="TABLEAU DE FINANCEMENT" sheetId="4" r:id="rId4"/>
    <sheet name="BILANS CONSO" sheetId="5" r:id="rId5"/>
    <sheet name="TRESO" sheetId="6" r:id="rId6"/>
  </sheets>
  <definedNames>
    <definedName name="_xlnm.Print_Area" localSheetId="4">'BILANS CONSO'!$A$1:$H$16</definedName>
    <definedName name="_xlnm.Print_Area" localSheetId="0">'CA PAR POLES'!$A$1:$H$9</definedName>
    <definedName name="_xlnm.Print_Area" localSheetId="1">'CA PAR ZG'!$A$1:$G$13</definedName>
    <definedName name="_xlnm.Print_Area" localSheetId="2">'CPT DE RT CONSO'!$A$1:$H$18</definedName>
    <definedName name="_xlnm.Print_Area" localSheetId="3">'TABLEAU DE FINANCEMENT'!$A$1:$H$22</definedName>
  </definedNames>
  <calcPr fullCalcOnLoad="1"/>
</workbook>
</file>

<file path=xl/sharedStrings.xml><?xml version="1.0" encoding="utf-8"?>
<sst xmlns="http://schemas.openxmlformats.org/spreadsheetml/2006/main" count="237" uniqueCount="177">
  <si>
    <t>  </t>
  </si>
  <si>
    <t>Lagardère Media</t>
  </si>
  <si>
    <t>Automobile</t>
  </si>
  <si>
    <t>-</t>
  </si>
  <si>
    <t>Total</t>
  </si>
  <si>
    <t>France</t>
  </si>
  <si>
    <t>(A)</t>
  </si>
  <si>
    <t>(B)</t>
  </si>
  <si>
    <t>(C)</t>
  </si>
  <si>
    <t>(D)</t>
  </si>
  <si>
    <t>(E)</t>
  </si>
  <si>
    <t>(C)+(D)+(E)=(F)</t>
  </si>
  <si>
    <t>(B)+(F)=(G)</t>
  </si>
  <si>
    <t>(*)</t>
  </si>
  <si>
    <t xml:space="preserve">Analysis of sales (excl. E.A.D.S) </t>
  </si>
  <si>
    <t>Euros m</t>
  </si>
  <si>
    <t>Analysis of sales (excl. E.A.D.S) by geographical area :</t>
  </si>
  <si>
    <t>Europe</t>
  </si>
  <si>
    <t>USA &amp; Canada</t>
  </si>
  <si>
    <t>Rest of the world</t>
  </si>
  <si>
    <t>Other European countries</t>
  </si>
  <si>
    <t>The middle East</t>
  </si>
  <si>
    <t>Asia and Oceania</t>
  </si>
  <si>
    <t>Summarized consolidated income statement (excl. E.A.D.S) :</t>
  </si>
  <si>
    <t xml:space="preserve">History  </t>
  </si>
  <si>
    <t>Operating income</t>
  </si>
  <si>
    <t>Net interest expense</t>
  </si>
  <si>
    <t>Pre-tax profit on ordinary activities</t>
  </si>
  <si>
    <t>Operating income after interest</t>
  </si>
  <si>
    <t>Net non-operating expense</t>
  </si>
  <si>
    <t>Preferred remuneration</t>
  </si>
  <si>
    <t>Tax</t>
  </si>
  <si>
    <t>Goodwill depreciation</t>
  </si>
  <si>
    <t>Share in affiliates</t>
  </si>
  <si>
    <t>Total net income</t>
  </si>
  <si>
    <t>Minority interests</t>
  </si>
  <si>
    <t>Net income</t>
  </si>
  <si>
    <t>(29)</t>
  </si>
  <si>
    <t>(4)</t>
  </si>
  <si>
    <t>(302)</t>
  </si>
  <si>
    <t>(109)</t>
  </si>
  <si>
    <t>(350)</t>
  </si>
  <si>
    <t>(30)</t>
  </si>
  <si>
    <t>(17)</t>
  </si>
  <si>
    <t>(14)</t>
  </si>
  <si>
    <t>(11)</t>
  </si>
  <si>
    <t>(8)</t>
  </si>
  <si>
    <t>(387)</t>
  </si>
  <si>
    <t>(102)</t>
  </si>
  <si>
    <t>(121)</t>
  </si>
  <si>
    <t>(52)</t>
  </si>
  <si>
    <t>(75)</t>
  </si>
  <si>
    <t>(78)</t>
  </si>
  <si>
    <t>(79)</t>
  </si>
  <si>
    <t>(18)</t>
  </si>
  <si>
    <t>263</t>
  </si>
  <si>
    <t>(262)</t>
  </si>
  <si>
    <t>(53)</t>
  </si>
  <si>
    <t>(146)</t>
  </si>
  <si>
    <t>577</t>
  </si>
  <si>
    <t>Consolidated statements of cash flows (excl. E.A.D.S) :</t>
  </si>
  <si>
    <t>00/31/12</t>
  </si>
  <si>
    <t>01/31/12</t>
  </si>
  <si>
    <t>02/31/12</t>
  </si>
  <si>
    <t>03/31/12</t>
  </si>
  <si>
    <t>04/31/12</t>
  </si>
  <si>
    <t>Cash flows from operations</t>
  </si>
  <si>
    <t>Net change in working capital requirements</t>
  </si>
  <si>
    <t>Net cash flow from activity</t>
  </si>
  <si>
    <t>Investments</t>
  </si>
  <si>
    <t>Acquisitions of fixed assets</t>
  </si>
  <si>
    <t>Long-term financial investments</t>
  </si>
  <si>
    <t>Sales or decrease in assets</t>
  </si>
  <si>
    <t>Marketable securities increase</t>
  </si>
  <si>
    <t>Net cash flows from investments</t>
  </si>
  <si>
    <t>Net cash flows from operations</t>
  </si>
  <si>
    <t>(265)</t>
  </si>
  <si>
    <t>(296)</t>
  </si>
  <si>
    <t>(208)</t>
  </si>
  <si>
    <t>(1,255)</t>
  </si>
  <si>
    <t>(464)</t>
  </si>
  <si>
    <t>(1,429)</t>
  </si>
  <si>
    <t>(62)</t>
  </si>
  <si>
    <t>(1,520)</t>
  </si>
  <si>
    <t>(760)</t>
  </si>
  <si>
    <t>(1,691)</t>
  </si>
  <si>
    <t>(270)</t>
  </si>
  <si>
    <t>1,391</t>
  </si>
  <si>
    <t>(835)</t>
  </si>
  <si>
    <t>(964)</t>
  </si>
  <si>
    <t>(304)</t>
  </si>
  <si>
    <t>(1,628)</t>
  </si>
  <si>
    <t>(439)</t>
  </si>
  <si>
    <t>(9)</t>
  </si>
  <si>
    <t>(1,215)</t>
  </si>
  <si>
    <t>5,776</t>
  </si>
  <si>
    <t>6,105</t>
  </si>
  <si>
    <t>7,101</t>
  </si>
  <si>
    <t>6,577</t>
  </si>
  <si>
    <t>4,595</t>
  </si>
  <si>
    <t>4,339</t>
  </si>
  <si>
    <t>3,794</t>
  </si>
  <si>
    <t>3,631</t>
  </si>
  <si>
    <t>2,032</t>
  </si>
  <si>
    <t>1,790</t>
  </si>
  <si>
    <t>1,500</t>
  </si>
  <si>
    <t>1,436</t>
  </si>
  <si>
    <t>3,832</t>
  </si>
  <si>
    <t>3,859</t>
  </si>
  <si>
    <t>3,377</t>
  </si>
  <si>
    <t>3,407</t>
  </si>
  <si>
    <t>1,427</t>
  </si>
  <si>
    <t>1,180</t>
  </si>
  <si>
    <t>4,814</t>
  </si>
  <si>
    <t>5,111</t>
  </si>
  <si>
    <t>6,027</t>
  </si>
  <si>
    <t>5,515</t>
  </si>
  <si>
    <t>1,625</t>
  </si>
  <si>
    <t>1,796</t>
  </si>
  <si>
    <t>3,082</t>
  </si>
  <si>
    <t>2,812</t>
  </si>
  <si>
    <t>10,371</t>
  </si>
  <si>
    <t>10,444</t>
  </si>
  <si>
    <t>10,895</t>
  </si>
  <si>
    <t>10,208</t>
  </si>
  <si>
    <t>1,199</t>
  </si>
  <si>
    <t>Fixed assets</t>
  </si>
  <si>
    <t>Current assets</t>
  </si>
  <si>
    <t>of which marketable securities and cash</t>
  </si>
  <si>
    <t>Stockholders' equity and permanent funds</t>
  </si>
  <si>
    <t>Subordinated debt.</t>
  </si>
  <si>
    <t>Reserves for risks and charges</t>
  </si>
  <si>
    <t>Debts</t>
  </si>
  <si>
    <t>of which bank borrowings</t>
  </si>
  <si>
    <t>(12)</t>
  </si>
  <si>
    <t>(1,587)</t>
  </si>
  <si>
    <t>(1,379)</t>
  </si>
  <si>
    <t>Summarized consolidated balance sheet (excl. E.A.D.S) :</t>
  </si>
  <si>
    <t>Total surplus (indebtedness) (excl. E.A.D.S)</t>
  </si>
  <si>
    <t>(excluding perpetual subordinated notes 1992)</t>
  </si>
  <si>
    <t>(254)</t>
  </si>
  <si>
    <t>8,594</t>
  </si>
  <si>
    <t>3,675</t>
  </si>
  <si>
    <t>2,813</t>
  </si>
  <si>
    <t>465</t>
  </si>
  <si>
    <t>1,338</t>
  </si>
  <si>
    <t>7</t>
  </si>
  <si>
    <t>233</t>
  </si>
  <si>
    <t>63</t>
  </si>
  <si>
    <t>504</t>
  </si>
  <si>
    <t>44</t>
  </si>
  <si>
    <t>548</t>
  </si>
  <si>
    <t>(1)</t>
  </si>
  <si>
    <t>(151)</t>
  </si>
  <si>
    <t>40</t>
  </si>
  <si>
    <t>279</t>
  </si>
  <si>
    <t>(23)</t>
  </si>
  <si>
    <t>256</t>
  </si>
  <si>
    <t>550</t>
  </si>
  <si>
    <t>(10)</t>
  </si>
  <si>
    <t>540</t>
  </si>
  <si>
    <t>(809)</t>
  </si>
  <si>
    <t>(303)</t>
  </si>
  <si>
    <t>(456)</t>
  </si>
  <si>
    <t>736</t>
  </si>
  <si>
    <t>(13)</t>
  </si>
  <si>
    <t>(86)</t>
  </si>
  <si>
    <t>6,082</t>
  </si>
  <si>
    <t>4,639</t>
  </si>
  <si>
    <t>1,963</t>
  </si>
  <si>
    <t>3,547</t>
  </si>
  <si>
    <t>287</t>
  </si>
  <si>
    <t>1,033</t>
  </si>
  <si>
    <t>5,854</t>
  </si>
  <si>
    <t>2,989</t>
  </si>
  <si>
    <t>10,721</t>
  </si>
  <si>
    <t>(1,026)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</si>
</sst>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mmm\-yyyy"/>
    <numFmt numFmtId="175" formatCode="#,##0.0_);\(#,##0.0\)"/>
    <numFmt numFmtId="176" formatCode="#,##0_);\(#,##0\)"/>
    <numFmt numFmtId="177" formatCode="0.0"/>
    <numFmt numFmtId="178" formatCode="#,##0.000"/>
    <numFmt numFmtId="179" formatCode="0.000"/>
  </numFmts>
  <fonts count="11">
    <font>
      <sz val="10"/>
      <name val="Times New Roman"/>
      <family val="0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Verdana"/>
      <family val="2"/>
    </font>
    <font>
      <u val="single"/>
      <sz val="10"/>
      <name val="Times New Roman"/>
      <family val="0"/>
    </font>
    <font>
      <b/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2" borderId="0" xfId="0" applyFont="1" applyFill="1" applyAlignment="1">
      <alignment horizontal="left" wrapText="1"/>
    </xf>
    <xf numFmtId="0" fontId="1" fillId="3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0" fontId="0" fillId="0" borderId="0" xfId="0" applyAlignment="1">
      <alignment vertical="top" wrapText="1"/>
    </xf>
    <xf numFmtId="0" fontId="2" fillId="2" borderId="0" xfId="0" applyFont="1" applyFill="1" applyAlignment="1">
      <alignment horizontal="center" wrapText="1"/>
    </xf>
    <xf numFmtId="14" fontId="2" fillId="3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right"/>
    </xf>
    <xf numFmtId="0" fontId="2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2" borderId="0" xfId="0" applyNumberFormat="1" applyFont="1" applyFill="1" applyAlignment="1">
      <alignment horizontal="right" wrapText="1"/>
    </xf>
    <xf numFmtId="49" fontId="2" fillId="0" borderId="0" xfId="0" applyNumberFormat="1" applyFont="1" applyFill="1" applyAlignment="1">
      <alignment horizontal="right" wrapText="1"/>
    </xf>
    <xf numFmtId="49" fontId="1" fillId="3" borderId="0" xfId="0" applyNumberFormat="1" applyFont="1" applyFill="1" applyAlignment="1">
      <alignment horizontal="right" wrapText="1"/>
    </xf>
    <xf numFmtId="49" fontId="2" fillId="2" borderId="0" xfId="0" applyNumberFormat="1" applyFont="1" applyFill="1" applyAlignment="1">
      <alignment horizontal="right" wrapText="1"/>
    </xf>
    <xf numFmtId="49" fontId="2" fillId="3" borderId="0" xfId="0" applyNumberFormat="1" applyFont="1" applyFill="1" applyAlignment="1">
      <alignment horizontal="right" wrapText="1"/>
    </xf>
    <xf numFmtId="49" fontId="3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vertical="top" wrapText="1"/>
    </xf>
    <xf numFmtId="49" fontId="3" fillId="2" borderId="0" xfId="0" applyNumberFormat="1" applyFont="1" applyFill="1" applyAlignment="1">
      <alignment horizontal="right" wrapText="1"/>
    </xf>
    <xf numFmtId="49" fontId="10" fillId="0" borderId="1" xfId="0" applyNumberFormat="1" applyFont="1" applyBorder="1" applyAlignment="1">
      <alignment horizontal="right"/>
    </xf>
    <xf numFmtId="49" fontId="10" fillId="0" borderId="2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Alignment="1">
      <alignment horizontal="right"/>
    </xf>
    <xf numFmtId="14" fontId="2" fillId="3" borderId="0" xfId="0" applyNumberFormat="1" applyFont="1" applyFill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7" fillId="0" borderId="0" xfId="15" applyFont="1" applyFill="1" applyAlignment="1">
      <alignment wrapText="1"/>
    </xf>
    <xf numFmtId="0" fontId="8" fillId="0" borderId="0" xfId="0" applyFont="1" applyFill="1" applyAlignment="1">
      <alignment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" fillId="2" borderId="0" xfId="0" applyFont="1" applyFill="1" applyAlignment="1">
      <alignment/>
    </xf>
    <xf numFmtId="0" fontId="0" fillId="0" borderId="0" xfId="0" applyAlignment="1">
      <alignment/>
    </xf>
    <xf numFmtId="0" fontId="1" fillId="3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/>
    </xf>
    <xf numFmtId="0" fontId="0" fillId="0" borderId="0" xfId="0" applyAlignment="1">
      <alignment wrapText="1"/>
    </xf>
    <xf numFmtId="0" fontId="2" fillId="3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1" fillId="3" borderId="0" xfId="0" applyFont="1" applyFill="1" applyAlignment="1">
      <alignment horizontal="left" wrapText="1"/>
    </xf>
    <xf numFmtId="0" fontId="3" fillId="3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Fill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28575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238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10</xdr:row>
      <xdr:rowOff>28575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4573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61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2193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9525</xdr:colOff>
      <xdr:row>115</xdr:row>
      <xdr:rowOff>95250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87356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61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5814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61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860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17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8098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workbookViewId="0" topLeftCell="A1">
      <selection activeCell="G8" sqref="G8"/>
    </sheetView>
  </sheetViews>
  <sheetFormatPr defaultColWidth="12" defaultRowHeight="12.75"/>
  <cols>
    <col min="1" max="1" width="12" style="11" customWidth="1"/>
    <col min="2" max="2" width="17.5" style="0" customWidth="1"/>
    <col min="4" max="6" width="14.5" style="0" bestFit="1" customWidth="1"/>
  </cols>
  <sheetData>
    <row r="1" spans="1:8" ht="12.75">
      <c r="A1" s="12"/>
      <c r="B1" s="44"/>
      <c r="C1" s="44"/>
      <c r="D1" s="44"/>
      <c r="E1" s="44"/>
      <c r="F1" s="44"/>
      <c r="G1" s="44"/>
      <c r="H1" s="44"/>
    </row>
    <row r="2" spans="1:8" ht="12.75">
      <c r="A2" s="12"/>
      <c r="B2" s="15" t="s">
        <v>14</v>
      </c>
      <c r="C2" s="1"/>
      <c r="D2" s="1"/>
      <c r="E2" s="1"/>
      <c r="F2" s="1"/>
      <c r="G2" s="1"/>
      <c r="H2" s="1"/>
    </row>
    <row r="3" spans="1:8" ht="12.75">
      <c r="A3" s="12"/>
      <c r="B3" s="1"/>
      <c r="C3" s="1"/>
      <c r="D3" s="1"/>
      <c r="E3" s="1"/>
      <c r="F3" s="1"/>
      <c r="G3" s="1"/>
      <c r="H3" s="1"/>
    </row>
    <row r="4" spans="1:7" ht="12.75">
      <c r="A4" s="12"/>
      <c r="B4" s="13" t="s">
        <v>0</v>
      </c>
      <c r="C4" s="26">
        <v>2000</v>
      </c>
      <c r="D4" s="26">
        <v>2001</v>
      </c>
      <c r="E4" s="26">
        <v>2002</v>
      </c>
      <c r="F4" s="26">
        <v>2003</v>
      </c>
      <c r="G4" s="26">
        <v>2004</v>
      </c>
    </row>
    <row r="5" spans="1:7" ht="12.75">
      <c r="A5" s="12"/>
      <c r="B5" s="13"/>
      <c r="C5" s="26" t="s">
        <v>15</v>
      </c>
      <c r="D5" s="26" t="s">
        <v>15</v>
      </c>
      <c r="E5" s="26" t="s">
        <v>15</v>
      </c>
      <c r="F5" s="26" t="s">
        <v>15</v>
      </c>
      <c r="G5" s="26" t="s">
        <v>15</v>
      </c>
    </row>
    <row r="6" spans="1:7" ht="12.75">
      <c r="A6" s="12"/>
      <c r="B6" s="18" t="s">
        <v>1</v>
      </c>
      <c r="C6" s="27">
        <v>7.203</v>
      </c>
      <c r="D6" s="27">
        <v>7.668</v>
      </c>
      <c r="E6" s="27">
        <v>8.095</v>
      </c>
      <c r="F6" s="27">
        <v>7.944</v>
      </c>
      <c r="G6" s="27" t="s">
        <v>141</v>
      </c>
    </row>
    <row r="7" spans="1:7" ht="12.75">
      <c r="A7" s="12"/>
      <c r="B7" s="2" t="s">
        <v>2</v>
      </c>
      <c r="C7" s="28">
        <v>1.183</v>
      </c>
      <c r="D7" s="28">
        <v>1.141</v>
      </c>
      <c r="E7" s="28">
        <v>782</v>
      </c>
      <c r="F7" s="28" t="s">
        <v>3</v>
      </c>
      <c r="G7" s="28" t="s">
        <v>3</v>
      </c>
    </row>
    <row r="8" spans="1:7" ht="12.75">
      <c r="A8" s="12"/>
      <c r="B8" s="17" t="s">
        <v>4</v>
      </c>
      <c r="C8" s="29">
        <v>8.386</v>
      </c>
      <c r="D8" s="29">
        <v>8.809</v>
      </c>
      <c r="E8" s="29">
        <v>8.877</v>
      </c>
      <c r="F8" s="29">
        <v>7.944</v>
      </c>
      <c r="G8" s="29" t="s">
        <v>141</v>
      </c>
    </row>
    <row r="9" spans="1:8" s="11" customFormat="1" ht="12.75">
      <c r="A9" s="12"/>
      <c r="B9" s="13" t="s">
        <v>0</v>
      </c>
      <c r="C9" s="13"/>
      <c r="D9" s="13"/>
      <c r="E9" s="13"/>
      <c r="F9" s="13"/>
      <c r="G9" s="16"/>
      <c r="H9" s="16"/>
    </row>
    <row r="10" spans="1:8" s="11" customFormat="1" ht="12.75">
      <c r="A10" s="12"/>
      <c r="B10" s="13"/>
      <c r="C10" s="13"/>
      <c r="D10" s="13"/>
      <c r="E10" s="13"/>
      <c r="F10" s="13"/>
      <c r="G10" s="13"/>
      <c r="H10" s="13"/>
    </row>
    <row r="11" ht="12.75"/>
    <row r="127" spans="1:8" ht="12.75" customHeight="1">
      <c r="A127" s="12"/>
      <c r="B127" s="42"/>
      <c r="C127" s="42"/>
      <c r="D127" s="42"/>
      <c r="E127" s="42"/>
      <c r="F127" s="42"/>
      <c r="G127" s="42"/>
      <c r="H127" s="42"/>
    </row>
    <row r="128" spans="1:8" ht="12.75">
      <c r="A128" s="12"/>
      <c r="B128" s="43"/>
      <c r="C128" s="43"/>
      <c r="D128" s="43"/>
      <c r="E128" s="43"/>
      <c r="F128" s="43"/>
      <c r="G128" s="43"/>
      <c r="H128" s="43"/>
    </row>
    <row r="129" spans="2:8" ht="12.75">
      <c r="B129" s="10"/>
      <c r="C129" s="10"/>
      <c r="D129" s="10"/>
      <c r="E129" s="10"/>
      <c r="F129" s="10"/>
      <c r="G129" s="10"/>
      <c r="H129" s="10"/>
    </row>
  </sheetData>
  <mergeCells count="3">
    <mergeCell ref="B127:H127"/>
    <mergeCell ref="B128:H128"/>
    <mergeCell ref="B1:H1"/>
  </mergeCells>
  <printOptions/>
  <pageMargins left="0.75" right="0.75" top="1" bottom="1" header="0.4921259845" footer="0.4921259845"/>
  <pageSetup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selection activeCell="G15" sqref="G15"/>
    </sheetView>
  </sheetViews>
  <sheetFormatPr defaultColWidth="12" defaultRowHeight="12.75"/>
  <cols>
    <col min="2" max="2" width="25.16015625" style="0" customWidth="1"/>
    <col min="4" max="4" width="11.83203125" style="0" customWidth="1"/>
  </cols>
  <sheetData>
    <row r="1" spans="1:9" ht="12.75">
      <c r="A1" s="12"/>
      <c r="B1" s="45" t="s">
        <v>16</v>
      </c>
      <c r="C1" s="45"/>
      <c r="D1" s="45"/>
      <c r="E1" s="45"/>
      <c r="F1" s="45"/>
      <c r="G1" s="45"/>
      <c r="H1" s="45"/>
      <c r="I1" s="45"/>
    </row>
    <row r="2" spans="1:9" ht="12.75">
      <c r="A2" s="12"/>
      <c r="B2" s="46"/>
      <c r="C2" s="46"/>
      <c r="D2" s="46"/>
      <c r="E2" s="46"/>
      <c r="F2" s="46"/>
      <c r="G2" s="46"/>
      <c r="H2" s="46"/>
      <c r="I2" s="46"/>
    </row>
    <row r="3" spans="1:9" ht="12.75">
      <c r="A3" s="12"/>
      <c r="B3" s="12" t="s">
        <v>0</v>
      </c>
      <c r="C3" s="26">
        <v>2000</v>
      </c>
      <c r="D3" s="26">
        <v>2001</v>
      </c>
      <c r="E3" s="26">
        <v>2002</v>
      </c>
      <c r="F3" s="26">
        <v>2003</v>
      </c>
      <c r="G3" s="26">
        <v>2004</v>
      </c>
      <c r="H3" s="11"/>
      <c r="I3" s="11"/>
    </row>
    <row r="4" spans="1:9" ht="12.75">
      <c r="A4" s="12"/>
      <c r="B4" s="12"/>
      <c r="C4" s="26" t="s">
        <v>15</v>
      </c>
      <c r="D4" s="26" t="s">
        <v>15</v>
      </c>
      <c r="E4" s="26" t="s">
        <v>15</v>
      </c>
      <c r="F4" s="26" t="s">
        <v>15</v>
      </c>
      <c r="G4" s="26" t="s">
        <v>15</v>
      </c>
      <c r="H4" s="11"/>
      <c r="I4" s="11"/>
    </row>
    <row r="5" spans="1:7" ht="12.75">
      <c r="A5" s="12"/>
      <c r="B5" s="2" t="s">
        <v>5</v>
      </c>
      <c r="C5" s="28">
        <v>3.422</v>
      </c>
      <c r="D5" s="28">
        <v>3.927</v>
      </c>
      <c r="E5" s="28">
        <v>3.818</v>
      </c>
      <c r="F5" s="28">
        <v>3.439</v>
      </c>
      <c r="G5" s="28" t="s">
        <v>142</v>
      </c>
    </row>
    <row r="6" spans="1:7" ht="12.75">
      <c r="A6" s="12"/>
      <c r="B6" s="3" t="s">
        <v>17</v>
      </c>
      <c r="C6" s="30">
        <v>2.425</v>
      </c>
      <c r="D6" s="30">
        <v>2.391</v>
      </c>
      <c r="E6" s="30">
        <v>2.282</v>
      </c>
      <c r="F6" s="30">
        <v>2.035</v>
      </c>
      <c r="G6" s="30" t="s">
        <v>143</v>
      </c>
    </row>
    <row r="7" spans="1:7" ht="21.75">
      <c r="A7" s="12"/>
      <c r="B7" s="2" t="s">
        <v>20</v>
      </c>
      <c r="C7" s="28">
        <v>610</v>
      </c>
      <c r="D7" s="28">
        <v>690</v>
      </c>
      <c r="E7" s="28">
        <f>755+25</f>
        <v>780</v>
      </c>
      <c r="F7" s="28">
        <v>773</v>
      </c>
      <c r="G7" s="28" t="s">
        <v>144</v>
      </c>
    </row>
    <row r="8" spans="1:7" ht="12.75">
      <c r="A8" s="12"/>
      <c r="B8" s="3" t="s">
        <v>18</v>
      </c>
      <c r="C8" s="30">
        <v>1.638</v>
      </c>
      <c r="D8" s="30">
        <v>1.535</v>
      </c>
      <c r="E8" s="30">
        <v>1.735</v>
      </c>
      <c r="F8" s="30">
        <v>1.465</v>
      </c>
      <c r="G8" s="30" t="s">
        <v>145</v>
      </c>
    </row>
    <row r="9" spans="1:7" ht="12.75">
      <c r="A9" s="12"/>
      <c r="B9" s="3" t="s">
        <v>21</v>
      </c>
      <c r="C9" s="30">
        <v>3</v>
      </c>
      <c r="D9" s="30">
        <v>5</v>
      </c>
      <c r="E9" s="30">
        <f>7</f>
        <v>7</v>
      </c>
      <c r="F9" s="30">
        <v>4</v>
      </c>
      <c r="G9" s="30" t="s">
        <v>146</v>
      </c>
    </row>
    <row r="10" spans="1:7" ht="12.75">
      <c r="A10" s="12"/>
      <c r="B10" s="3" t="s">
        <v>22</v>
      </c>
      <c r="C10" s="30">
        <v>235</v>
      </c>
      <c r="D10" s="30">
        <v>215</v>
      </c>
      <c r="E10" s="30">
        <f>209+4</f>
        <v>213</v>
      </c>
      <c r="F10" s="30">
        <v>197</v>
      </c>
      <c r="G10" s="30" t="s">
        <v>147</v>
      </c>
    </row>
    <row r="11" spans="1:7" ht="12.75">
      <c r="A11" s="12"/>
      <c r="B11" s="3" t="s">
        <v>19</v>
      </c>
      <c r="C11" s="30">
        <v>53</v>
      </c>
      <c r="D11" s="30">
        <v>46</v>
      </c>
      <c r="E11" s="30">
        <v>42</v>
      </c>
      <c r="F11" s="30">
        <v>31</v>
      </c>
      <c r="G11" s="30" t="s">
        <v>148</v>
      </c>
    </row>
    <row r="12" spans="1:7" ht="12.75">
      <c r="A12" s="12"/>
      <c r="B12" s="4" t="s">
        <v>4</v>
      </c>
      <c r="C12" s="31">
        <v>8.386</v>
      </c>
      <c r="D12" s="31">
        <v>8.809</v>
      </c>
      <c r="E12" s="31">
        <v>8.877</v>
      </c>
      <c r="F12" s="31">
        <v>7.944</v>
      </c>
      <c r="G12" s="31" t="s">
        <v>141</v>
      </c>
    </row>
    <row r="13" spans="1:9" ht="12.75">
      <c r="A13" s="12"/>
      <c r="B13" s="13" t="s">
        <v>0</v>
      </c>
      <c r="C13" s="13"/>
      <c r="D13" s="13"/>
      <c r="E13" s="13"/>
      <c r="F13" s="13"/>
      <c r="G13" s="16"/>
      <c r="H13" s="16"/>
      <c r="I13" s="16"/>
    </row>
    <row r="14" spans="1:9" ht="12.75">
      <c r="A14" s="12"/>
      <c r="B14" s="13"/>
      <c r="C14" s="13"/>
      <c r="D14" s="13"/>
      <c r="E14" s="13"/>
      <c r="F14" s="13"/>
      <c r="G14" s="13"/>
      <c r="H14" s="13"/>
      <c r="I14" s="13"/>
    </row>
    <row r="116" spans="1:9" ht="12.75">
      <c r="A116" s="12"/>
      <c r="B116" s="47"/>
      <c r="C116" s="47"/>
      <c r="D116" s="47"/>
      <c r="E116" s="47"/>
      <c r="F116" s="47"/>
      <c r="G116" s="47"/>
      <c r="H116" s="47"/>
      <c r="I116" s="47"/>
    </row>
  </sheetData>
  <mergeCells count="3">
    <mergeCell ref="B1:I1"/>
    <mergeCell ref="B2:I2"/>
    <mergeCell ref="B116:I116"/>
  </mergeCells>
  <printOptions/>
  <pageMargins left="0.75" right="0.75" top="1" bottom="1" header="0.4921259845" footer="0.4921259845"/>
  <pageSetup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H17" sqref="H17"/>
    </sheetView>
  </sheetViews>
  <sheetFormatPr defaultColWidth="12" defaultRowHeight="12.75"/>
  <cols>
    <col min="2" max="2" width="4.5" style="0" customWidth="1"/>
    <col min="3" max="3" width="28.16015625" style="0" customWidth="1"/>
  </cols>
  <sheetData>
    <row r="1" spans="1:9" ht="12.75">
      <c r="A1" s="12"/>
      <c r="B1" s="45" t="s">
        <v>23</v>
      </c>
      <c r="C1" s="45"/>
      <c r="D1" s="45"/>
      <c r="E1" s="45"/>
      <c r="F1" s="45"/>
      <c r="G1" s="45"/>
      <c r="H1" s="45"/>
      <c r="I1" s="45"/>
    </row>
    <row r="2" spans="1:9" ht="12.75">
      <c r="A2" s="12"/>
      <c r="B2" s="53"/>
      <c r="C2" s="53"/>
      <c r="D2" s="53"/>
      <c r="E2" s="53"/>
      <c r="F2" s="53"/>
      <c r="G2" s="53"/>
      <c r="H2" s="53"/>
      <c r="I2" s="53"/>
    </row>
    <row r="3" spans="1:9" ht="12.75">
      <c r="A3" s="12"/>
      <c r="B3" s="45" t="s">
        <v>24</v>
      </c>
      <c r="C3" s="45"/>
      <c r="D3" s="45"/>
      <c r="E3" s="45"/>
      <c r="F3" s="45"/>
      <c r="G3" s="45"/>
      <c r="H3" s="45"/>
      <c r="I3" s="45"/>
    </row>
    <row r="4" spans="1:8" ht="12.75">
      <c r="A4" s="12"/>
      <c r="B4" s="12" t="s">
        <v>0</v>
      </c>
      <c r="C4" s="12"/>
      <c r="D4" s="26">
        <v>2000</v>
      </c>
      <c r="E4" s="26">
        <v>2001</v>
      </c>
      <c r="F4" s="26">
        <v>2002</v>
      </c>
      <c r="G4" s="26">
        <v>2003</v>
      </c>
      <c r="H4" s="26">
        <v>2004</v>
      </c>
    </row>
    <row r="5" spans="1:8" ht="12.75">
      <c r="A5" s="12"/>
      <c r="B5" s="12"/>
      <c r="C5" s="12"/>
      <c r="D5" s="26" t="s">
        <v>15</v>
      </c>
      <c r="E5" s="26" t="s">
        <v>15</v>
      </c>
      <c r="F5" s="26" t="s">
        <v>15</v>
      </c>
      <c r="G5" s="26" t="s">
        <v>15</v>
      </c>
      <c r="H5" s="26" t="s">
        <v>15</v>
      </c>
    </row>
    <row r="6" spans="1:8" ht="12.75" customHeight="1">
      <c r="A6" s="12"/>
      <c r="B6" s="55" t="s">
        <v>25</v>
      </c>
      <c r="C6" s="55"/>
      <c r="D6" s="31">
        <v>8.386</v>
      </c>
      <c r="E6" s="31">
        <v>8.809</v>
      </c>
      <c r="F6" s="31">
        <v>8.877</v>
      </c>
      <c r="G6" s="31">
        <v>7.944</v>
      </c>
      <c r="H6" s="31" t="s">
        <v>141</v>
      </c>
    </row>
    <row r="7" spans="1:8" ht="12.75" customHeight="1">
      <c r="A7" s="12"/>
      <c r="B7" s="56" t="s">
        <v>26</v>
      </c>
      <c r="C7" s="56"/>
      <c r="D7" s="30">
        <v>406</v>
      </c>
      <c r="E7" s="30">
        <v>410</v>
      </c>
      <c r="F7" s="30">
        <v>377</v>
      </c>
      <c r="G7" s="30">
        <v>439</v>
      </c>
      <c r="H7" s="30" t="s">
        <v>149</v>
      </c>
    </row>
    <row r="8" spans="1:8" ht="21" customHeight="1">
      <c r="A8" s="12"/>
      <c r="B8" s="51" t="s">
        <v>27</v>
      </c>
      <c r="C8" s="51"/>
      <c r="D8" s="28" t="s">
        <v>37</v>
      </c>
      <c r="E8" s="28" t="s">
        <v>38</v>
      </c>
      <c r="F8" s="28" t="s">
        <v>39</v>
      </c>
      <c r="G8" s="28">
        <v>62</v>
      </c>
      <c r="H8" s="28" t="s">
        <v>150</v>
      </c>
    </row>
    <row r="9" spans="1:8" ht="21" customHeight="1">
      <c r="A9" s="12"/>
      <c r="B9" s="54" t="s">
        <v>28</v>
      </c>
      <c r="C9" s="54"/>
      <c r="D9" s="32">
        <v>377</v>
      </c>
      <c r="E9" s="32">
        <v>406</v>
      </c>
      <c r="F9" s="32">
        <v>75</v>
      </c>
      <c r="G9" s="32">
        <v>501</v>
      </c>
      <c r="H9" s="32" t="s">
        <v>151</v>
      </c>
    </row>
    <row r="10" spans="1:8" ht="12.75" customHeight="1">
      <c r="A10" s="12"/>
      <c r="B10" s="51" t="s">
        <v>29</v>
      </c>
      <c r="C10" s="51"/>
      <c r="D10" s="28">
        <v>683</v>
      </c>
      <c r="E10" s="28" t="s">
        <v>40</v>
      </c>
      <c r="F10" s="28" t="s">
        <v>41</v>
      </c>
      <c r="G10" s="28" t="s">
        <v>42</v>
      </c>
      <c r="H10" s="28" t="s">
        <v>52</v>
      </c>
    </row>
    <row r="11" spans="1:8" ht="12.75">
      <c r="A11" s="12"/>
      <c r="B11" s="50" t="s">
        <v>30</v>
      </c>
      <c r="C11" s="49"/>
      <c r="D11" s="30" t="s">
        <v>43</v>
      </c>
      <c r="E11" s="30" t="s">
        <v>44</v>
      </c>
      <c r="F11" s="30" t="s">
        <v>45</v>
      </c>
      <c r="G11" s="30" t="s">
        <v>46</v>
      </c>
      <c r="H11" s="30" t="s">
        <v>152</v>
      </c>
    </row>
    <row r="12" spans="1:8" ht="12.75">
      <c r="A12" s="12"/>
      <c r="B12" s="51" t="s">
        <v>31</v>
      </c>
      <c r="C12" s="49"/>
      <c r="D12" s="28" t="s">
        <v>47</v>
      </c>
      <c r="E12" s="28" t="s">
        <v>48</v>
      </c>
      <c r="F12" s="28">
        <v>163</v>
      </c>
      <c r="G12" s="28" t="s">
        <v>49</v>
      </c>
      <c r="H12" s="28" t="s">
        <v>153</v>
      </c>
    </row>
    <row r="13" spans="1:8" ht="12.75" customHeight="1">
      <c r="A13" s="12"/>
      <c r="B13" s="52" t="s">
        <v>32</v>
      </c>
      <c r="C13" s="52"/>
      <c r="D13" s="30" t="s">
        <v>50</v>
      </c>
      <c r="E13" s="30" t="s">
        <v>51</v>
      </c>
      <c r="F13" s="30" t="s">
        <v>52</v>
      </c>
      <c r="G13" s="30" t="s">
        <v>53</v>
      </c>
      <c r="H13" s="30" t="s">
        <v>53</v>
      </c>
    </row>
    <row r="14" spans="1:8" ht="12.75">
      <c r="A14" s="12"/>
      <c r="B14" s="48" t="s">
        <v>33</v>
      </c>
      <c r="C14" s="49"/>
      <c r="D14" s="28">
        <v>2</v>
      </c>
      <c r="E14" s="28">
        <v>58</v>
      </c>
      <c r="F14" s="28" t="s">
        <v>57</v>
      </c>
      <c r="G14" s="28">
        <v>11</v>
      </c>
      <c r="H14" s="28" t="s">
        <v>154</v>
      </c>
    </row>
    <row r="15" spans="1:8" ht="12.75" customHeight="1">
      <c r="A15" s="12"/>
      <c r="B15" s="54" t="s">
        <v>34</v>
      </c>
      <c r="C15" s="54"/>
      <c r="D15" s="32">
        <v>606</v>
      </c>
      <c r="E15" s="32">
        <v>164</v>
      </c>
      <c r="F15" s="32" t="s">
        <v>140</v>
      </c>
      <c r="G15" s="32">
        <v>274</v>
      </c>
      <c r="H15" s="32" t="s">
        <v>155</v>
      </c>
    </row>
    <row r="16" spans="1:8" ht="12.75">
      <c r="A16" s="12"/>
      <c r="B16" s="48" t="s">
        <v>35</v>
      </c>
      <c r="C16" s="49"/>
      <c r="D16" s="28" t="s">
        <v>37</v>
      </c>
      <c r="E16" s="28" t="s">
        <v>54</v>
      </c>
      <c r="F16" s="28" t="s">
        <v>46</v>
      </c>
      <c r="G16" s="28" t="s">
        <v>45</v>
      </c>
      <c r="H16" s="28" t="s">
        <v>156</v>
      </c>
    </row>
    <row r="17" spans="1:8" ht="12.75" customHeight="1">
      <c r="A17" s="12"/>
      <c r="B17" s="54" t="s">
        <v>36</v>
      </c>
      <c r="C17" s="54"/>
      <c r="D17" s="29" t="s">
        <v>59</v>
      </c>
      <c r="E17" s="29" t="s">
        <v>58</v>
      </c>
      <c r="F17" s="29" t="s">
        <v>56</v>
      </c>
      <c r="G17" s="29" t="s">
        <v>55</v>
      </c>
      <c r="H17" s="29" t="s">
        <v>157</v>
      </c>
    </row>
    <row r="18" spans="1:9" ht="12.75">
      <c r="A18" s="12"/>
      <c r="B18" s="13" t="s">
        <v>0</v>
      </c>
      <c r="C18" s="13"/>
      <c r="D18" s="13"/>
      <c r="E18" s="13"/>
      <c r="F18" s="13"/>
      <c r="G18" s="13"/>
      <c r="H18" s="19"/>
      <c r="I18" s="19"/>
    </row>
    <row r="19" spans="1:9" ht="12.75">
      <c r="A19" s="12"/>
      <c r="B19" s="20"/>
      <c r="C19" s="20"/>
      <c r="D19" s="20"/>
      <c r="E19" s="20"/>
      <c r="F19" s="20"/>
      <c r="G19" s="20"/>
      <c r="H19" s="6"/>
      <c r="I19" s="6"/>
    </row>
  </sheetData>
  <mergeCells count="15">
    <mergeCell ref="B1:I1"/>
    <mergeCell ref="B2:I2"/>
    <mergeCell ref="B17:C17"/>
    <mergeCell ref="B9:C9"/>
    <mergeCell ref="B10:C10"/>
    <mergeCell ref="B15:C15"/>
    <mergeCell ref="B6:C6"/>
    <mergeCell ref="B3:I3"/>
    <mergeCell ref="B7:C7"/>
    <mergeCell ref="B8:C8"/>
    <mergeCell ref="B16:C16"/>
    <mergeCell ref="B11:C11"/>
    <mergeCell ref="B12:C12"/>
    <mergeCell ref="B13:C13"/>
    <mergeCell ref="B14:C14"/>
  </mergeCells>
  <printOptions/>
  <pageMargins left="0.75" right="0.75" top="1" bottom="1" header="0.4921259845" footer="0.4921259845"/>
  <pageSetup horizontalDpi="600" verticalDpi="600" orientation="landscape" paperSize="9" scale="98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H19" sqref="H19"/>
    </sheetView>
  </sheetViews>
  <sheetFormatPr defaultColWidth="12" defaultRowHeight="12.75"/>
  <cols>
    <col min="2" max="2" width="32.83203125" style="0" customWidth="1"/>
    <col min="3" max="3" width="19.33203125" style="0" customWidth="1"/>
    <col min="4" max="4" width="15" style="0" customWidth="1"/>
    <col min="5" max="8" width="14.5" style="0" bestFit="1" customWidth="1"/>
  </cols>
  <sheetData>
    <row r="1" spans="1:9" ht="12.75">
      <c r="A1" s="12"/>
      <c r="B1" s="45" t="s">
        <v>60</v>
      </c>
      <c r="C1" s="45"/>
      <c r="D1" s="45"/>
      <c r="E1" s="45"/>
      <c r="F1" s="45"/>
      <c r="G1" s="45"/>
      <c r="H1" s="45"/>
      <c r="I1" s="45"/>
    </row>
    <row r="2" spans="1:9" ht="12.75">
      <c r="A2" s="12"/>
      <c r="B2" s="58"/>
      <c r="C2" s="58"/>
      <c r="D2" s="58"/>
      <c r="E2" s="58"/>
      <c r="F2" s="58"/>
      <c r="G2" s="58"/>
      <c r="H2" s="58"/>
      <c r="I2" s="58"/>
    </row>
    <row r="3" spans="1:8" ht="12.75">
      <c r="A3" s="12"/>
      <c r="B3" s="13" t="s">
        <v>0</v>
      </c>
      <c r="C3" s="13"/>
      <c r="D3" s="40" t="s">
        <v>61</v>
      </c>
      <c r="E3" s="40" t="s">
        <v>62</v>
      </c>
      <c r="F3" s="40" t="s">
        <v>63</v>
      </c>
      <c r="G3" s="40" t="s">
        <v>64</v>
      </c>
      <c r="H3" s="40" t="s">
        <v>65</v>
      </c>
    </row>
    <row r="4" spans="1:8" ht="12.75">
      <c r="A4" s="12"/>
      <c r="B4" s="13"/>
      <c r="C4" s="13"/>
      <c r="D4" s="41" t="s">
        <v>15</v>
      </c>
      <c r="E4" s="41" t="s">
        <v>15</v>
      </c>
      <c r="F4" s="41" t="s">
        <v>15</v>
      </c>
      <c r="G4" s="41" t="s">
        <v>15</v>
      </c>
      <c r="H4" s="41" t="s">
        <v>15</v>
      </c>
    </row>
    <row r="5" spans="1:8" ht="12.75">
      <c r="A5" s="12"/>
      <c r="B5" s="21" t="s">
        <v>66</v>
      </c>
      <c r="C5" s="14" t="s">
        <v>6</v>
      </c>
      <c r="D5" s="32">
        <v>500</v>
      </c>
      <c r="E5" s="32">
        <v>225</v>
      </c>
      <c r="F5" s="32">
        <f>360-26</f>
        <v>334</v>
      </c>
      <c r="G5" s="32">
        <v>441</v>
      </c>
      <c r="H5" s="32" t="s">
        <v>158</v>
      </c>
    </row>
    <row r="6" spans="1:8" ht="12.75">
      <c r="A6" s="12"/>
      <c r="B6" s="59" t="s">
        <v>67</v>
      </c>
      <c r="C6" s="59"/>
      <c r="D6" s="32">
        <v>25</v>
      </c>
      <c r="E6" s="32">
        <v>70</v>
      </c>
      <c r="F6" s="32">
        <v>79</v>
      </c>
      <c r="G6" s="32">
        <v>83</v>
      </c>
      <c r="H6" s="32" t="s">
        <v>159</v>
      </c>
    </row>
    <row r="7" spans="1:8" ht="12.75">
      <c r="A7" s="12"/>
      <c r="B7" s="5" t="s">
        <v>68</v>
      </c>
      <c r="C7" s="7" t="s">
        <v>7</v>
      </c>
      <c r="D7" s="31">
        <f>SUM(D5:D6)</f>
        <v>525</v>
      </c>
      <c r="E7" s="31">
        <f>SUM(E5:E6)</f>
        <v>295</v>
      </c>
      <c r="F7" s="31">
        <f>SUM(F5:F6)</f>
        <v>413</v>
      </c>
      <c r="G7" s="31">
        <f>SUM(G5:G6)</f>
        <v>524</v>
      </c>
      <c r="H7" s="31" t="s">
        <v>160</v>
      </c>
    </row>
    <row r="8" spans="1:8" ht="12.75">
      <c r="A8" s="12"/>
      <c r="B8" s="12" t="s">
        <v>0</v>
      </c>
      <c r="C8" s="12"/>
      <c r="D8" s="34"/>
      <c r="E8" s="34"/>
      <c r="F8" s="34"/>
      <c r="G8" s="39"/>
      <c r="H8" s="34"/>
    </row>
    <row r="9" spans="1:8" ht="12.75">
      <c r="A9" s="12"/>
      <c r="B9" s="5" t="s">
        <v>69</v>
      </c>
      <c r="C9" s="7" t="s">
        <v>8</v>
      </c>
      <c r="D9" s="31" t="s">
        <v>83</v>
      </c>
      <c r="E9" s="31" t="s">
        <v>84</v>
      </c>
      <c r="F9" s="31" t="s">
        <v>85</v>
      </c>
      <c r="G9" s="31" t="s">
        <v>86</v>
      </c>
      <c r="H9" s="31" t="s">
        <v>161</v>
      </c>
    </row>
    <row r="10" spans="1:8" ht="12.75">
      <c r="A10" s="12"/>
      <c r="B10" s="22" t="s">
        <v>70</v>
      </c>
      <c r="C10" s="22"/>
      <c r="D10" s="33" t="s">
        <v>76</v>
      </c>
      <c r="E10" s="33" t="s">
        <v>77</v>
      </c>
      <c r="F10" s="33" t="s">
        <v>56</v>
      </c>
      <c r="G10" s="33" t="s">
        <v>78</v>
      </c>
      <c r="H10" s="33" t="s">
        <v>162</v>
      </c>
    </row>
    <row r="11" spans="1:8" ht="12.75">
      <c r="A11" s="12"/>
      <c r="B11" s="57" t="s">
        <v>71</v>
      </c>
      <c r="C11" s="57"/>
      <c r="D11" s="33" t="s">
        <v>79</v>
      </c>
      <c r="E11" s="33" t="s">
        <v>80</v>
      </c>
      <c r="F11" s="33" t="s">
        <v>81</v>
      </c>
      <c r="G11" s="33" t="s">
        <v>82</v>
      </c>
      <c r="H11" s="33" t="s">
        <v>163</v>
      </c>
    </row>
    <row r="12" spans="1:8" ht="12.75">
      <c r="A12" s="12"/>
      <c r="B12" s="12" t="s">
        <v>0</v>
      </c>
      <c r="C12" s="12"/>
      <c r="D12" s="34"/>
      <c r="E12" s="34"/>
      <c r="F12" s="34"/>
      <c r="G12" s="34"/>
      <c r="H12" s="34"/>
    </row>
    <row r="13" spans="1:8" ht="12.75">
      <c r="A13" s="12"/>
      <c r="B13" s="5" t="s">
        <v>72</v>
      </c>
      <c r="C13" s="7" t="s">
        <v>9</v>
      </c>
      <c r="D13" s="31" t="s">
        <v>87</v>
      </c>
      <c r="E13" s="31">
        <v>150</v>
      </c>
      <c r="F13" s="31">
        <v>63</v>
      </c>
      <c r="G13" s="31">
        <v>231</v>
      </c>
      <c r="H13" s="31" t="s">
        <v>164</v>
      </c>
    </row>
    <row r="14" spans="1:8" ht="12.75">
      <c r="A14" s="12"/>
      <c r="B14" s="12"/>
      <c r="C14" s="12"/>
      <c r="D14" s="34"/>
      <c r="E14" s="34"/>
      <c r="F14" s="34"/>
      <c r="G14" s="34"/>
      <c r="H14" s="34"/>
    </row>
    <row r="15" spans="1:8" ht="21.75">
      <c r="A15" s="12"/>
      <c r="B15" s="5" t="s">
        <v>73</v>
      </c>
      <c r="C15" s="7" t="s">
        <v>10</v>
      </c>
      <c r="D15" s="31" t="s">
        <v>88</v>
      </c>
      <c r="E15" s="31">
        <v>306</v>
      </c>
      <c r="F15" s="31"/>
      <c r="G15" s="31">
        <v>21</v>
      </c>
      <c r="H15" s="31" t="s">
        <v>165</v>
      </c>
    </row>
    <row r="16" spans="1:8" ht="12.75">
      <c r="A16" s="12"/>
      <c r="B16" s="12" t="s">
        <v>0</v>
      </c>
      <c r="C16" s="12"/>
      <c r="D16" s="34"/>
      <c r="E16" s="34"/>
      <c r="F16" s="34"/>
      <c r="G16" s="34"/>
      <c r="H16" s="34"/>
    </row>
    <row r="17" spans="1:8" ht="21.75">
      <c r="A17" s="12"/>
      <c r="B17" s="21" t="s">
        <v>74</v>
      </c>
      <c r="C17" s="14" t="s">
        <v>11</v>
      </c>
      <c r="D17" s="29" t="s">
        <v>89</v>
      </c>
      <c r="E17" s="29" t="s">
        <v>90</v>
      </c>
      <c r="F17" s="29" t="s">
        <v>91</v>
      </c>
      <c r="G17" s="29" t="s">
        <v>54</v>
      </c>
      <c r="H17" s="29" t="s">
        <v>166</v>
      </c>
    </row>
    <row r="18" spans="1:8" ht="12.75">
      <c r="A18" s="12"/>
      <c r="B18" s="12" t="s">
        <v>0</v>
      </c>
      <c r="C18" s="12"/>
      <c r="D18" s="34"/>
      <c r="E18" s="34"/>
      <c r="F18" s="34"/>
      <c r="G18" s="34"/>
      <c r="H18" s="34"/>
    </row>
    <row r="19" spans="1:8" ht="21.75">
      <c r="A19" s="12"/>
      <c r="B19" s="21" t="s">
        <v>75</v>
      </c>
      <c r="C19" s="14" t="s">
        <v>12</v>
      </c>
      <c r="D19" s="29" t="s">
        <v>92</v>
      </c>
      <c r="E19" s="29" t="s">
        <v>93</v>
      </c>
      <c r="F19" s="29" t="s">
        <v>94</v>
      </c>
      <c r="G19" s="29">
        <f>G7+G17</f>
        <v>506</v>
      </c>
      <c r="H19" s="29">
        <f>H7+H17</f>
        <v>454</v>
      </c>
    </row>
    <row r="20" spans="1:7" ht="12.75">
      <c r="A20" s="12"/>
      <c r="B20" s="11" t="s">
        <v>0</v>
      </c>
      <c r="C20" s="11"/>
      <c r="D20" s="11"/>
      <c r="E20" s="11"/>
      <c r="F20" s="11"/>
      <c r="G20" s="11"/>
    </row>
    <row r="21" ht="12.75">
      <c r="A21" s="12"/>
    </row>
  </sheetData>
  <mergeCells count="4">
    <mergeCell ref="B11:C11"/>
    <mergeCell ref="B1:I1"/>
    <mergeCell ref="B2:I2"/>
    <mergeCell ref="B6:C6"/>
  </mergeCells>
  <printOptions/>
  <pageMargins left="0.75" right="0.75" top="1" bottom="1" header="0.4921259845" footer="0.4921259845"/>
  <pageSetup horizontalDpi="600" verticalDpi="600" orientation="landscape" paperSize="9" scale="98" r:id="rId2"/>
  <colBreaks count="1" manualBreakCount="1">
    <brk id="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H13" sqref="H13"/>
    </sheetView>
  </sheetViews>
  <sheetFormatPr defaultColWidth="12" defaultRowHeight="12.75"/>
  <cols>
    <col min="2" max="2" width="33.83203125" style="0" customWidth="1"/>
    <col min="3" max="3" width="14.16015625" style="0" customWidth="1"/>
    <col min="4" max="8" width="14.5" style="0" bestFit="1" customWidth="1"/>
  </cols>
  <sheetData>
    <row r="1" spans="1:9" ht="12.75">
      <c r="A1" s="12"/>
      <c r="B1" s="45" t="s">
        <v>137</v>
      </c>
      <c r="C1" s="45"/>
      <c r="D1" s="45"/>
      <c r="E1" s="45"/>
      <c r="F1" s="45"/>
      <c r="G1" s="45"/>
      <c r="H1" s="45"/>
      <c r="I1" s="45"/>
    </row>
    <row r="2" ht="12.75">
      <c r="A2" s="12"/>
    </row>
    <row r="3" spans="1:8" ht="12.75">
      <c r="A3" s="12"/>
      <c r="B3" t="s">
        <v>0</v>
      </c>
      <c r="D3" s="40" t="s">
        <v>61</v>
      </c>
      <c r="E3" s="40" t="s">
        <v>62</v>
      </c>
      <c r="F3" s="40" t="s">
        <v>63</v>
      </c>
      <c r="G3" s="40" t="s">
        <v>64</v>
      </c>
      <c r="H3" s="40" t="s">
        <v>65</v>
      </c>
    </row>
    <row r="4" spans="1:8" ht="12.75">
      <c r="A4" s="12"/>
      <c r="D4" s="26" t="s">
        <v>15</v>
      </c>
      <c r="E4" s="26" t="s">
        <v>15</v>
      </c>
      <c r="F4" s="26" t="s">
        <v>15</v>
      </c>
      <c r="G4" s="26" t="s">
        <v>15</v>
      </c>
      <c r="H4" s="26" t="s">
        <v>15</v>
      </c>
    </row>
    <row r="5" spans="1:8" ht="12.75">
      <c r="A5" s="12"/>
      <c r="B5" s="51" t="s">
        <v>126</v>
      </c>
      <c r="C5" s="51"/>
      <c r="D5" s="28" t="s">
        <v>95</v>
      </c>
      <c r="E5" s="28" t="s">
        <v>96</v>
      </c>
      <c r="F5" s="28" t="s">
        <v>97</v>
      </c>
      <c r="G5" s="28" t="s">
        <v>98</v>
      </c>
      <c r="H5" s="28" t="s">
        <v>167</v>
      </c>
    </row>
    <row r="6" spans="1:8" ht="12.75">
      <c r="A6" s="12"/>
      <c r="B6" s="50" t="s">
        <v>127</v>
      </c>
      <c r="C6" s="50"/>
      <c r="D6" s="27" t="s">
        <v>99</v>
      </c>
      <c r="E6" s="27" t="s">
        <v>100</v>
      </c>
      <c r="F6" s="27" t="s">
        <v>101</v>
      </c>
      <c r="G6" s="27" t="s">
        <v>102</v>
      </c>
      <c r="H6" s="27" t="s">
        <v>168</v>
      </c>
    </row>
    <row r="7" spans="1:8" ht="21.75">
      <c r="A7" s="12"/>
      <c r="B7" s="9" t="s">
        <v>128</v>
      </c>
      <c r="C7" s="9"/>
      <c r="D7" s="35" t="s">
        <v>103</v>
      </c>
      <c r="E7" s="35" t="s">
        <v>104</v>
      </c>
      <c r="F7" s="35" t="s">
        <v>105</v>
      </c>
      <c r="G7" s="35" t="s">
        <v>106</v>
      </c>
      <c r="H7" s="35" t="s">
        <v>169</v>
      </c>
    </row>
    <row r="8" spans="1:8" ht="12.75">
      <c r="A8" s="12"/>
      <c r="B8" s="50" t="s">
        <v>129</v>
      </c>
      <c r="C8" s="50"/>
      <c r="D8" s="27" t="s">
        <v>107</v>
      </c>
      <c r="E8" s="27" t="s">
        <v>108</v>
      </c>
      <c r="F8" s="27" t="s">
        <v>109</v>
      </c>
      <c r="G8" s="27" t="s">
        <v>110</v>
      </c>
      <c r="H8" s="27" t="s">
        <v>170</v>
      </c>
    </row>
    <row r="9" spans="1:8" ht="21" customHeight="1">
      <c r="A9" s="12"/>
      <c r="B9" s="51" t="s">
        <v>130</v>
      </c>
      <c r="C9" s="51"/>
      <c r="D9" s="28">
        <v>298</v>
      </c>
      <c r="E9" s="28">
        <v>294</v>
      </c>
      <c r="F9" s="28">
        <v>292</v>
      </c>
      <c r="G9" s="28">
        <v>290</v>
      </c>
      <c r="H9" s="28" t="s">
        <v>171</v>
      </c>
    </row>
    <row r="10" spans="1:9" ht="12.75" customHeight="1">
      <c r="A10" s="12"/>
      <c r="B10" s="50" t="s">
        <v>131</v>
      </c>
      <c r="C10" s="50"/>
      <c r="D10" s="27" t="s">
        <v>111</v>
      </c>
      <c r="E10" s="27" t="s">
        <v>112</v>
      </c>
      <c r="F10" s="27" t="s">
        <v>125</v>
      </c>
      <c r="G10" s="27">
        <v>996</v>
      </c>
      <c r="H10" s="27" t="s">
        <v>172</v>
      </c>
      <c r="I10" s="11"/>
    </row>
    <row r="11" spans="1:8" ht="12.75">
      <c r="A11" s="12"/>
      <c r="B11" s="51" t="s">
        <v>132</v>
      </c>
      <c r="C11" s="51"/>
      <c r="D11" s="28" t="s">
        <v>113</v>
      </c>
      <c r="E11" s="28" t="s">
        <v>114</v>
      </c>
      <c r="F11" s="28" t="s">
        <v>115</v>
      </c>
      <c r="G11" s="28" t="s">
        <v>116</v>
      </c>
      <c r="H11" s="28" t="s">
        <v>173</v>
      </c>
    </row>
    <row r="12" spans="1:9" ht="12.75">
      <c r="A12" s="12"/>
      <c r="B12" s="57" t="s">
        <v>133</v>
      </c>
      <c r="C12" s="57"/>
      <c r="D12" s="33" t="s">
        <v>117</v>
      </c>
      <c r="E12" s="33" t="s">
        <v>118</v>
      </c>
      <c r="F12" s="33" t="s">
        <v>119</v>
      </c>
      <c r="G12" s="33" t="s">
        <v>120</v>
      </c>
      <c r="H12" s="33" t="s">
        <v>174</v>
      </c>
      <c r="I12" s="11"/>
    </row>
    <row r="13" spans="1:8" ht="12.75">
      <c r="A13" s="12"/>
      <c r="B13" s="55" t="s">
        <v>4</v>
      </c>
      <c r="C13" s="55"/>
      <c r="D13" s="31" t="s">
        <v>121</v>
      </c>
      <c r="E13" s="31" t="s">
        <v>122</v>
      </c>
      <c r="F13" s="31" t="s">
        <v>123</v>
      </c>
      <c r="G13" s="31" t="s">
        <v>124</v>
      </c>
      <c r="H13" s="31" t="s">
        <v>175</v>
      </c>
    </row>
    <row r="14" spans="1:2" ht="12.75">
      <c r="A14" s="12"/>
      <c r="B14" t="s">
        <v>0</v>
      </c>
    </row>
    <row r="15" spans="1:7" ht="12.75">
      <c r="A15" s="12"/>
      <c r="F15" s="23"/>
      <c r="G15" s="23"/>
    </row>
    <row r="17" spans="6:7" ht="12.75">
      <c r="F17" s="23"/>
      <c r="G17" s="23"/>
    </row>
  </sheetData>
  <mergeCells count="9">
    <mergeCell ref="B5:C5"/>
    <mergeCell ref="B1:I1"/>
    <mergeCell ref="B6:C6"/>
    <mergeCell ref="B12:C12"/>
    <mergeCell ref="B13:C13"/>
    <mergeCell ref="B8:C8"/>
    <mergeCell ref="B9:C9"/>
    <mergeCell ref="B10:C10"/>
    <mergeCell ref="B11:C11"/>
  </mergeCells>
  <printOptions/>
  <pageMargins left="0.75" right="0.75" top="1" bottom="1" header="0.4921259845" footer="0.4921259845"/>
  <pageSetup horizontalDpi="600" verticalDpi="600" orientation="landscape" paperSize="9" scale="98" r:id="rId2"/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0"/>
  <sheetViews>
    <sheetView tabSelected="1" workbookViewId="0" topLeftCell="A2">
      <selection activeCell="D15" sqref="D15"/>
    </sheetView>
  </sheetViews>
  <sheetFormatPr defaultColWidth="12" defaultRowHeight="12.75"/>
  <cols>
    <col min="1" max="1" width="12" style="24" customWidth="1"/>
    <col min="2" max="2" width="18" style="24" customWidth="1"/>
    <col min="3" max="3" width="14.66015625" style="24" customWidth="1"/>
    <col min="4" max="16384" width="12" style="24" customWidth="1"/>
  </cols>
  <sheetData>
    <row r="2" ht="12.75">
      <c r="B2" s="38" t="s">
        <v>138</v>
      </c>
    </row>
    <row r="4" spans="2:3" ht="12.75">
      <c r="B4" s="8" t="s">
        <v>61</v>
      </c>
      <c r="C4" s="36">
        <f>717-322</f>
        <v>395</v>
      </c>
    </row>
    <row r="5" spans="2:3" ht="12.75">
      <c r="B5" s="8" t="s">
        <v>62</v>
      </c>
      <c r="C5" s="37" t="s">
        <v>134</v>
      </c>
    </row>
    <row r="6" spans="2:3" ht="12.75">
      <c r="B6" s="8" t="s">
        <v>63</v>
      </c>
      <c r="C6" s="37" t="s">
        <v>135</v>
      </c>
    </row>
    <row r="7" spans="2:3" ht="12.75">
      <c r="B7" s="8" t="s">
        <v>64</v>
      </c>
      <c r="C7" s="37" t="s">
        <v>136</v>
      </c>
    </row>
    <row r="8" spans="2:3" ht="12.75">
      <c r="B8" s="8" t="s">
        <v>65</v>
      </c>
      <c r="C8" s="37" t="s">
        <v>176</v>
      </c>
    </row>
    <row r="10" spans="1:2" ht="12.75">
      <c r="A10" s="25" t="s">
        <v>13</v>
      </c>
      <c r="B10" s="24" t="s">
        <v>139</v>
      </c>
    </row>
  </sheetData>
  <printOptions/>
  <pageMargins left="0.75" right="0.75" top="1" bottom="1" header="0.4921259845" footer="0.492125984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LAGARDERE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lkentache</dc:creator>
  <cp:keywords/>
  <dc:description/>
  <cp:lastModifiedBy>elherondel</cp:lastModifiedBy>
  <cp:lastPrinted>2005-01-18T09:24:43Z</cp:lastPrinted>
  <dcterms:created xsi:type="dcterms:W3CDTF">2004-12-14T10:35:03Z</dcterms:created>
  <dcterms:modified xsi:type="dcterms:W3CDTF">2006-10-27T12:39:06Z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